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90" windowWidth="15570" windowHeight="1074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C10" i="2" l="1"/>
  <c r="B10" i="2"/>
  <c r="C6" i="2" l="1"/>
  <c r="C24" i="2" l="1"/>
  <c r="C44" i="2"/>
  <c r="B44" i="2"/>
  <c r="B24" i="2" l="1"/>
  <c r="D34" i="2" l="1"/>
  <c r="C16" i="2" l="1"/>
  <c r="C5" i="2" s="1"/>
  <c r="D35" i="2" l="1"/>
  <c r="D36" i="2"/>
  <c r="D37" i="2"/>
  <c r="D38" i="2"/>
  <c r="D39" i="2"/>
  <c r="D40" i="2"/>
  <c r="D41" i="2"/>
  <c r="D42" i="2"/>
  <c r="D43" i="2"/>
  <c r="D25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32" i="2" l="1"/>
  <c r="C45" i="2" s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<sst xmlns="http://schemas.openxmlformats.org/spreadsheetml/2006/main" count="61" uniqueCount="57">
  <si>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</si>
  <si>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</si>
  <si>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</si>
  <si>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</si>
  <si>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</si>
  <si>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</si>
  <si>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</si>
  <si>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</si>
  <si>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</si>
  <si>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</si>
  <si>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</si>
  <si>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</si>
  <si>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</si>
  <si>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</si>
  <si>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</si>
  <si>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</si>
  <si>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</si>
  <si>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</si>
  <si>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</si>
  <si>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</si>
  <si>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</si>
  <si>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</si>
  <si>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</si>
  <si>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</si>
  <si>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</si>
  <si>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</si>
  <si>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</si>
  <si>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</si>
  <si>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</si>
  <si>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</si>
  <si>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</si>
  <si>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</si>
  <si>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</si>
  <si>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</si>
  <si>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</si>
  <si>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</si>
  <si>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</si>
  <si>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</si>
  <si>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</si>
  <si>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</si>
  <si>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</si>
  <si>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</si>
  <si>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</si>
  <si>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</si>
  <si>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</si>
  <si>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</si>
  <si>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</si>
  <si>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</si>
  <si>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</si>
  <si>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</si>
  <si>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</si>
  <si>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</si>
  <si>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</si>
  <si>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</si>
  <si>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</si>
  <si>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2018 год</t>
  </si>
  <si>
    <t xml:space="preserve">             Информация об исполнении  бюджета МО "Город Майкоп"
 на 1 марта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</si>
</sst>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42">
    <xf numFmtId="0" fontId="0" fillId="0" borderId="0" xfId="0"/>
    <xf numFmtId="0" fontId="1" fillId="36" borderId="0" xfId="0" applyFont="1" applyFill="1"/>
    <xf numFmtId="164" fontId="47" fillId="36" borderId="2" xfId="0" applyNumberFormat="1" applyFont="1" applyFill="1" applyBorder="1" applyAlignment="1">
      <alignment wrapText="1"/>
    </xf>
    <xf numFmtId="164" fontId="1" fillId="36" borderId="2" xfId="0" applyNumberFormat="1" applyFont="1" applyFill="1" applyBorder="1"/>
    <xf numFmtId="164" fontId="2" fillId="36" borderId="2" xfId="0" applyNumberFormat="1" applyFont="1" applyFill="1" applyBorder="1" applyAlignment="1">
      <alignment horizontal="center" vertical="center"/>
    </xf>
    <xf numFmtId="164" fontId="2" fillId="36" borderId="2" xfId="0" applyNumberFormat="1" applyFont="1" applyFill="1" applyBorder="1" applyAlignment="1">
      <alignment wrapText="1"/>
    </xf>
    <xf numFmtId="164" fontId="1" fillId="36" borderId="2" xfId="0" applyNumberFormat="1" applyFont="1" applyFill="1" applyBorder="1" applyAlignment="1">
      <alignment wrapText="1"/>
    </xf>
    <xf numFmtId="164" fontId="2" fillId="36" borderId="2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4" fontId="23" fillId="36" borderId="0" xfId="272" applyNumberFormat="1" applyFill="1" applyBorder="1" applyProtection="1">
      <alignment horizontal="right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4" fontId="23" fillId="36" borderId="0" xfId="825" applyNumberFormat="1" applyFill="1" applyBorder="1" applyProtection="1">
      <alignment horizontal="right"/>
    </xf>
    <xf numFmtId="164" fontId="2" fillId="36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2" xfId="0" applyNumberFormat="1" applyFont="1" applyFill="1" applyBorder="1"/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7" fillId="0" borderId="2" xfId="0" applyNumberFormat="1" applyFont="1" applyFill="1" applyBorder="1" applyAlignment="1">
      <alignment wrapText="1"/>
    </xf>
    <xf numFmtId="164" fontId="47" fillId="0" borderId="7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3" fillId="0" borderId="1" xfId="272" applyNumberFormat="1" applyFont="1" applyFill="1" applyProtection="1">
      <alignment horizontal="right"/>
    </xf>
    <xf numFmtId="164" fontId="3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48" fillId="0" borderId="2" xfId="0" applyNumberFormat="1" applyFont="1" applyFill="1" applyBorder="1"/>
    <xf numFmtId="164" fontId="60" fillId="0" borderId="2" xfId="0" applyNumberFormat="1" applyFont="1" applyFill="1" applyBorder="1" applyAlignment="1">
      <alignment wrapText="1"/>
    </xf>
    <xf numFmtId="164" fontId="47" fillId="0" borderId="2" xfId="0" applyNumberFormat="1" applyFont="1" applyFill="1" applyBorder="1" applyAlignment="1">
      <alignment horizontal="center" wrapText="1"/>
    </xf>
    <xf numFmtId="164" fontId="48" fillId="0" borderId="2" xfId="0" applyNumberFormat="1" applyFont="1" applyFill="1" applyBorder="1" applyAlignment="1">
      <alignment wrapText="1"/>
    </xf>
    <xf numFmtId="164" fontId="48" fillId="0" borderId="2" xfId="657" applyNumberFormat="1" applyFont="1" applyFill="1" applyBorder="1" applyAlignment="1" applyProtection="1">
      <alignment wrapText="1"/>
    </xf>
    <xf numFmtId="164" fontId="47" fillId="0" borderId="2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/>
    </xf>
    <xf numFmtId="164" fontId="2" fillId="36" borderId="73" xfId="0" applyNumberFormat="1" applyFont="1" applyFill="1" applyBorder="1" applyAlignment="1">
      <alignment horizontal="center"/>
    </xf>
    <xf numFmtId="164" fontId="2" fillId="36" borderId="2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27" fillId="36" borderId="0" xfId="219" applyNumberFormat="1" applyFill="1" applyBorder="1" applyAlignment="1" applyProtection="1">
      <alignment horizontal="right"/>
    </xf>
    <xf numFmtId="4" fontId="28" fillId="36" borderId="0" xfId="126" applyNumberFormat="1" applyFill="1" applyBorder="1" applyAlignment="1" applyProtection="1">
      <alignment horizontal="right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3" fillId="0" borderId="2" xfId="272" applyNumberFormat="1" applyFont="1" applyFill="1" applyBorder="1" applyProtection="1">
      <alignment horizontal="right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="110" zoomScaleNormal="11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2" sqref="B11:B12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16384" width="9.140625" style="1"/>
  </cols>
  <sheetData>
    <row r="1" spans="1:6" ht="36.75" customHeight="1" x14ac:dyDescent="0.25">
      <c r="A1" s="34" t="s">
        <v>56</v>
      </c>
      <c r="B1" s="34"/>
      <c r="C1" s="34"/>
      <c r="D1" s="34"/>
    </row>
    <row r="2" spans="1:6" ht="15" customHeight="1" x14ac:dyDescent="0.25">
      <c r="A2" s="3"/>
      <c r="B2" s="3"/>
      <c r="C2" s="3"/>
      <c r="D2" s="3" t="s">
        <v>2</v>
      </c>
    </row>
    <row r="3" spans="1:6" s="8" customFormat="1" ht="49.15" customHeight="1" x14ac:dyDescent="0.25">
      <c r="A3" s="4" t="s">
        <v>33</v>
      </c>
      <c r="B3" s="7" t="s">
        <v>55</v>
      </c>
      <c r="C3" s="7" t="s">
        <v>0</v>
      </c>
      <c r="D3" s="7" t="s">
        <v>1</v>
      </c>
    </row>
    <row r="4" spans="1:6" x14ac:dyDescent="0.25">
      <c r="A4" s="32" t="s">
        <v>8</v>
      </c>
      <c r="B4" s="32"/>
      <c r="C4" s="32"/>
      <c r="D4" s="33"/>
    </row>
    <row r="5" spans="1:6" ht="15.6" customHeight="1" x14ac:dyDescent="0.25">
      <c r="A5" s="15" t="s">
        <v>40</v>
      </c>
      <c r="B5" s="16">
        <f>B6+B16</f>
        <v>1291854.7</v>
      </c>
      <c r="C5" s="17">
        <f>C6+C16</f>
        <v>169643.9</v>
      </c>
      <c r="D5" s="18">
        <f t="shared" ref="D5:D10" si="0">C5/B5*100</f>
        <v>13.131809637724738</v>
      </c>
      <c r="E5" s="9"/>
      <c r="F5" s="9"/>
    </row>
    <row r="6" spans="1:6" x14ac:dyDescent="0.25">
      <c r="A6" s="15" t="s">
        <v>24</v>
      </c>
      <c r="B6" s="19">
        <f>B7+B8+B9+B10+B15</f>
        <v>1112400</v>
      </c>
      <c r="C6" s="20">
        <f>C7+C8+C9+C10+C15</f>
        <v>139036.19999999998</v>
      </c>
      <c r="D6" s="18">
        <f t="shared" si="0"/>
        <v>12.4987594390507</v>
      </c>
      <c r="E6" s="9"/>
      <c r="F6" s="9"/>
    </row>
    <row r="7" spans="1:6" x14ac:dyDescent="0.25">
      <c r="A7" s="21" t="s">
        <v>3</v>
      </c>
      <c r="B7" s="22">
        <v>595605</v>
      </c>
      <c r="C7" s="23">
        <v>73108.2</v>
      </c>
      <c r="D7" s="24">
        <f t="shared" si="0"/>
        <v>12.274611529453244</v>
      </c>
    </row>
    <row r="8" spans="1:6" ht="30" customHeight="1" x14ac:dyDescent="0.25">
      <c r="A8" s="21" t="s">
        <v>4</v>
      </c>
      <c r="B8" s="22">
        <v>21180</v>
      </c>
      <c r="C8" s="23">
        <v>2477.3000000000002</v>
      </c>
      <c r="D8" s="24">
        <f t="shared" si="0"/>
        <v>11.696411709159586</v>
      </c>
    </row>
    <row r="9" spans="1:6" ht="19.899999999999999" customHeight="1" x14ac:dyDescent="0.25">
      <c r="A9" s="21" t="s">
        <v>51</v>
      </c>
      <c r="B9" s="22">
        <v>284545</v>
      </c>
      <c r="C9" s="22">
        <v>40130</v>
      </c>
      <c r="D9" s="25">
        <f t="shared" si="0"/>
        <v>14.10321741728022</v>
      </c>
    </row>
    <row r="10" spans="1:6" ht="19.899999999999999" customHeight="1" x14ac:dyDescent="0.25">
      <c r="A10" s="21" t="s">
        <v>29</v>
      </c>
      <c r="B10" s="22">
        <f>B12+B13+B14</f>
        <v>188553</v>
      </c>
      <c r="C10" s="22">
        <f>C12+C13+C14</f>
        <v>18678.800000000003</v>
      </c>
      <c r="D10" s="24">
        <f t="shared" si="0"/>
        <v>9.9063923671328507</v>
      </c>
    </row>
    <row r="11" spans="1:6" ht="17.45" customHeight="1" x14ac:dyDescent="0.25">
      <c r="A11" s="21" t="s">
        <v>30</v>
      </c>
      <c r="B11" s="26"/>
      <c r="C11" s="26"/>
      <c r="D11" s="26"/>
    </row>
    <row r="12" spans="1:6" x14ac:dyDescent="0.25">
      <c r="A12" s="27" t="s">
        <v>37</v>
      </c>
      <c r="B12" s="22">
        <v>26754</v>
      </c>
      <c r="C12" s="22">
        <v>1704.9</v>
      </c>
      <c r="D12" s="24">
        <f t="shared" ref="D12:D27" si="1">C12/B12*100</f>
        <v>6.3725050459744343</v>
      </c>
      <c r="F12" s="10"/>
    </row>
    <row r="13" spans="1:6" x14ac:dyDescent="0.25">
      <c r="A13" s="27" t="s">
        <v>32</v>
      </c>
      <c r="B13" s="22">
        <v>88213</v>
      </c>
      <c r="C13" s="22">
        <v>7175.8</v>
      </c>
      <c r="D13" s="24">
        <f t="shared" si="1"/>
        <v>8.1346286828471985</v>
      </c>
      <c r="F13" s="10"/>
    </row>
    <row r="14" spans="1:6" x14ac:dyDescent="0.25">
      <c r="A14" s="27" t="s">
        <v>38</v>
      </c>
      <c r="B14" s="22">
        <v>73586</v>
      </c>
      <c r="C14" s="22">
        <v>9798.1</v>
      </c>
      <c r="D14" s="24">
        <f t="shared" si="1"/>
        <v>13.315168646209877</v>
      </c>
      <c r="F14" s="10"/>
    </row>
    <row r="15" spans="1:6" x14ac:dyDescent="0.25">
      <c r="A15" s="21" t="s">
        <v>52</v>
      </c>
      <c r="B15" s="22">
        <v>22517</v>
      </c>
      <c r="C15" s="22">
        <v>4641.8999999999996</v>
      </c>
      <c r="D15" s="26">
        <f t="shared" si="1"/>
        <v>20.615090820269128</v>
      </c>
      <c r="F15" s="10"/>
    </row>
    <row r="16" spans="1:6" x14ac:dyDescent="0.25">
      <c r="A16" s="15" t="s">
        <v>25</v>
      </c>
      <c r="B16" s="16">
        <f>SUM(B17:B23)</f>
        <v>179454.69999999998</v>
      </c>
      <c r="C16" s="17">
        <f>SUM(C17:C23)</f>
        <v>30607.7</v>
      </c>
      <c r="D16" s="16">
        <f t="shared" si="1"/>
        <v>17.055947824158409</v>
      </c>
    </row>
    <row r="17" spans="1:7" ht="45" x14ac:dyDescent="0.25">
      <c r="A17" s="21" t="s">
        <v>26</v>
      </c>
      <c r="B17" s="22">
        <v>58247</v>
      </c>
      <c r="C17" s="22">
        <v>15823.6</v>
      </c>
      <c r="D17" s="22">
        <f t="shared" si="1"/>
        <v>27.16637766751936</v>
      </c>
    </row>
    <row r="18" spans="1:7" ht="18" customHeight="1" x14ac:dyDescent="0.25">
      <c r="A18" s="21" t="s">
        <v>27</v>
      </c>
      <c r="B18" s="22">
        <v>3157</v>
      </c>
      <c r="C18" s="22">
        <v>823</v>
      </c>
      <c r="D18" s="22">
        <f t="shared" si="1"/>
        <v>26.069052898321193</v>
      </c>
      <c r="G18" s="11"/>
    </row>
    <row r="19" spans="1:7" ht="30.75" customHeight="1" x14ac:dyDescent="0.25">
      <c r="A19" s="21" t="s">
        <v>39</v>
      </c>
      <c r="B19" s="22">
        <v>0</v>
      </c>
      <c r="C19" s="22">
        <v>375.8</v>
      </c>
      <c r="D19" s="22"/>
      <c r="G19" s="11"/>
    </row>
    <row r="20" spans="1:7" ht="27" customHeight="1" x14ac:dyDescent="0.25">
      <c r="A20" s="21" t="s">
        <v>5</v>
      </c>
      <c r="B20" s="22">
        <v>92418</v>
      </c>
      <c r="C20" s="22">
        <v>10677.6</v>
      </c>
      <c r="D20" s="22">
        <f t="shared" si="1"/>
        <v>11.553593455820295</v>
      </c>
    </row>
    <row r="21" spans="1:7" ht="20.25" customHeight="1" x14ac:dyDescent="0.25">
      <c r="A21" s="21" t="s">
        <v>46</v>
      </c>
      <c r="B21" s="22">
        <v>2380.4</v>
      </c>
      <c r="C21" s="22">
        <v>0</v>
      </c>
      <c r="D21" s="22">
        <f t="shared" si="1"/>
        <v>0</v>
      </c>
    </row>
    <row r="22" spans="1:7" ht="18.75" customHeight="1" x14ac:dyDescent="0.25">
      <c r="A22" s="21" t="s">
        <v>6</v>
      </c>
      <c r="B22" s="22">
        <v>22082.3</v>
      </c>
      <c r="C22" s="22">
        <v>2751.5</v>
      </c>
      <c r="D22" s="22">
        <f t="shared" si="1"/>
        <v>12.460205685096208</v>
      </c>
    </row>
    <row r="23" spans="1:7" x14ac:dyDescent="0.25">
      <c r="A23" s="39" t="s">
        <v>28</v>
      </c>
      <c r="B23" s="40">
        <v>1170</v>
      </c>
      <c r="C23" s="40">
        <v>156.19999999999999</v>
      </c>
      <c r="D23" s="40">
        <f t="shared" si="1"/>
        <v>13.350427350427349</v>
      </c>
    </row>
    <row r="24" spans="1:7" x14ac:dyDescent="0.25">
      <c r="A24" s="28" t="s">
        <v>7</v>
      </c>
      <c r="B24" s="16">
        <f>SUM(B25:B31)</f>
        <v>1174484.277</v>
      </c>
      <c r="C24" s="16">
        <f>SUM(C25:C31)</f>
        <v>145576.81399999998</v>
      </c>
      <c r="D24" s="16">
        <f t="shared" si="1"/>
        <v>12.394956394976072</v>
      </c>
      <c r="E24" s="9"/>
      <c r="F24" s="9"/>
    </row>
    <row r="25" spans="1:7" x14ac:dyDescent="0.25">
      <c r="A25" s="29" t="s">
        <v>41</v>
      </c>
      <c r="B25" s="41">
        <v>27949.9</v>
      </c>
      <c r="C25" s="41">
        <v>4658.3159999999998</v>
      </c>
      <c r="D25" s="41">
        <f t="shared" si="1"/>
        <v>16.666664281446444</v>
      </c>
      <c r="E25" s="10"/>
      <c r="F25" s="12"/>
    </row>
    <row r="26" spans="1:7" x14ac:dyDescent="0.25">
      <c r="A26" s="29" t="s">
        <v>43</v>
      </c>
      <c r="B26" s="41">
        <v>238333.177</v>
      </c>
      <c r="C26" s="41">
        <v>1007</v>
      </c>
      <c r="D26" s="41"/>
      <c r="F26" s="12"/>
    </row>
    <row r="27" spans="1:7" x14ac:dyDescent="0.25">
      <c r="A27" s="29" t="s">
        <v>42</v>
      </c>
      <c r="B27" s="41">
        <v>908201.2</v>
      </c>
      <c r="C27" s="41">
        <v>152149.91200000001</v>
      </c>
      <c r="D27" s="41">
        <f t="shared" si="1"/>
        <v>16.75288603450425</v>
      </c>
      <c r="F27" s="12"/>
    </row>
    <row r="28" spans="1:7" x14ac:dyDescent="0.25">
      <c r="A28" s="29" t="s">
        <v>44</v>
      </c>
      <c r="B28" s="41" t="s">
        <v>53</v>
      </c>
      <c r="C28" s="41" t="s">
        <v>53</v>
      </c>
      <c r="D28" s="41"/>
      <c r="F28" s="12"/>
    </row>
    <row r="29" spans="1:7" ht="30" x14ac:dyDescent="0.25">
      <c r="A29" s="30" t="s">
        <v>54</v>
      </c>
      <c r="B29" s="41" t="s">
        <v>53</v>
      </c>
      <c r="C29" s="41"/>
      <c r="D29" s="41"/>
      <c r="F29" s="12"/>
    </row>
    <row r="30" spans="1:7" ht="45" x14ac:dyDescent="0.25">
      <c r="A30" s="29" t="s">
        <v>47</v>
      </c>
      <c r="B30" s="41" t="s">
        <v>53</v>
      </c>
      <c r="C30" s="41">
        <v>523.11199999999997</v>
      </c>
      <c r="D30" s="41"/>
      <c r="F30" s="12"/>
    </row>
    <row r="31" spans="1:7" ht="48" customHeight="1" x14ac:dyDescent="0.25">
      <c r="A31" s="29" t="s">
        <v>45</v>
      </c>
      <c r="B31" s="41" t="s">
        <v>53</v>
      </c>
      <c r="C31" s="41">
        <v>-12761.526</v>
      </c>
      <c r="D31" s="41"/>
      <c r="E31" s="35"/>
      <c r="F31" s="36"/>
    </row>
    <row r="32" spans="1:7" x14ac:dyDescent="0.25">
      <c r="A32" s="19" t="s">
        <v>31</v>
      </c>
      <c r="B32" s="16">
        <f>B24+B5</f>
        <v>2466338.977</v>
      </c>
      <c r="C32" s="16">
        <f>C5+C24</f>
        <v>315220.71399999998</v>
      </c>
      <c r="D32" s="16">
        <f>C32/B32*100</f>
        <v>12.780916043561355</v>
      </c>
      <c r="E32" s="37"/>
      <c r="F32" s="37"/>
    </row>
    <row r="33" spans="1:6" ht="17.45" customHeight="1" x14ac:dyDescent="0.25">
      <c r="A33" s="31" t="s">
        <v>9</v>
      </c>
      <c r="B33" s="31"/>
      <c r="C33" s="31"/>
      <c r="D33" s="31"/>
      <c r="E33" s="35"/>
      <c r="F33" s="35"/>
    </row>
    <row r="34" spans="1:6" x14ac:dyDescent="0.25">
      <c r="A34" s="29" t="s">
        <v>10</v>
      </c>
      <c r="B34" s="41">
        <v>204834.54300000001</v>
      </c>
      <c r="C34" s="41">
        <v>21307.775000000001</v>
      </c>
      <c r="D34" s="41">
        <f t="shared" ref="D34:D44" si="2">C34/B34*100</f>
        <v>10.402432464723493</v>
      </c>
      <c r="E34" s="36"/>
      <c r="F34" s="35"/>
    </row>
    <row r="35" spans="1:6" ht="30" x14ac:dyDescent="0.25">
      <c r="A35" s="29" t="s">
        <v>11</v>
      </c>
      <c r="B35" s="41">
        <v>27440.74</v>
      </c>
      <c r="C35" s="41">
        <v>2552.9920000000002</v>
      </c>
      <c r="D35" s="41">
        <f t="shared" si="2"/>
        <v>9.3036558052005898</v>
      </c>
      <c r="E35" s="35"/>
      <c r="F35" s="35"/>
    </row>
    <row r="36" spans="1:6" x14ac:dyDescent="0.25">
      <c r="A36" s="29" t="s">
        <v>12</v>
      </c>
      <c r="B36" s="41">
        <v>348715.90100000001</v>
      </c>
      <c r="C36" s="41">
        <v>22829.893</v>
      </c>
      <c r="D36" s="41">
        <f t="shared" si="2"/>
        <v>6.546845995416767</v>
      </c>
      <c r="E36" s="35"/>
      <c r="F36" s="35"/>
    </row>
    <row r="37" spans="1:6" x14ac:dyDescent="0.25">
      <c r="A37" s="29" t="s">
        <v>13</v>
      </c>
      <c r="B37" s="41">
        <v>258542.84700000001</v>
      </c>
      <c r="C37" s="41">
        <v>23137.64</v>
      </c>
      <c r="D37" s="41">
        <f t="shared" si="2"/>
        <v>8.9492477817419562</v>
      </c>
      <c r="E37" s="35"/>
      <c r="F37" s="35"/>
    </row>
    <row r="38" spans="1:6" x14ac:dyDescent="0.25">
      <c r="A38" s="29" t="s">
        <v>14</v>
      </c>
      <c r="B38" s="41">
        <v>1422828.817</v>
      </c>
      <c r="C38" s="41">
        <v>212737.97099999999</v>
      </c>
      <c r="D38" s="41">
        <f t="shared" si="2"/>
        <v>14.951761480945603</v>
      </c>
      <c r="E38" s="35"/>
      <c r="F38" s="35"/>
    </row>
    <row r="39" spans="1:6" x14ac:dyDescent="0.25">
      <c r="A39" s="29" t="s">
        <v>15</v>
      </c>
      <c r="B39" s="41">
        <v>133345.55600000001</v>
      </c>
      <c r="C39" s="41">
        <v>21271.455000000002</v>
      </c>
      <c r="D39" s="41">
        <f t="shared" si="2"/>
        <v>15.952128918342057</v>
      </c>
      <c r="E39" s="35"/>
      <c r="F39" s="35"/>
    </row>
    <row r="40" spans="1:6" x14ac:dyDescent="0.25">
      <c r="A40" s="29" t="s">
        <v>16</v>
      </c>
      <c r="B40" s="41">
        <v>135185.1</v>
      </c>
      <c r="C40" s="41">
        <v>15133.31</v>
      </c>
      <c r="D40" s="41">
        <f t="shared" si="2"/>
        <v>11.194510341746241</v>
      </c>
      <c r="E40" s="35"/>
      <c r="F40" s="35"/>
    </row>
    <row r="41" spans="1:6" x14ac:dyDescent="0.25">
      <c r="A41" s="29" t="s">
        <v>17</v>
      </c>
      <c r="B41" s="41">
        <v>39343.800000000003</v>
      </c>
      <c r="C41" s="41">
        <v>7021.14</v>
      </c>
      <c r="D41" s="41">
        <f>C41/B41*100</f>
        <v>17.845607185884433</v>
      </c>
      <c r="E41" s="35"/>
      <c r="F41" s="35"/>
    </row>
    <row r="42" spans="1:6" x14ac:dyDescent="0.25">
      <c r="A42" s="26" t="s">
        <v>18</v>
      </c>
      <c r="B42" s="41">
        <v>22969.8</v>
      </c>
      <c r="C42" s="41">
        <v>3960.1</v>
      </c>
      <c r="D42" s="41">
        <f>C42/B42*100</f>
        <v>17.240463565203008</v>
      </c>
      <c r="E42" s="35"/>
      <c r="F42" s="35"/>
    </row>
    <row r="43" spans="1:6" ht="25.15" customHeight="1" x14ac:dyDescent="0.25">
      <c r="A43" s="29" t="s">
        <v>19</v>
      </c>
      <c r="B43" s="41">
        <v>47675.199999999997</v>
      </c>
      <c r="C43" s="41">
        <v>4405.5780000000004</v>
      </c>
      <c r="D43" s="41">
        <f t="shared" si="2"/>
        <v>9.240817028559924</v>
      </c>
      <c r="E43" s="35"/>
      <c r="F43" s="35"/>
    </row>
    <row r="44" spans="1:6" ht="65.25" customHeight="1" x14ac:dyDescent="0.25">
      <c r="A44" s="19" t="s">
        <v>20</v>
      </c>
      <c r="B44" s="16">
        <f>B43+B42+B41+B40+B39+B38+B37+B36+B35+B34</f>
        <v>2640882.3040000005</v>
      </c>
      <c r="C44" s="16">
        <f>C43+C42+C41+C40+C39+C38+C37+C36+C35+C34</f>
        <v>334357.85400000005</v>
      </c>
      <c r="D44" s="16">
        <f t="shared" si="2"/>
        <v>12.660838898180598</v>
      </c>
      <c r="E44" s="38"/>
      <c r="F44" s="38"/>
    </row>
    <row r="45" spans="1:6" ht="29.25" x14ac:dyDescent="0.25">
      <c r="A45" s="2" t="s">
        <v>50</v>
      </c>
      <c r="B45" s="16">
        <f>B32-B44</f>
        <v>-174543.32700000051</v>
      </c>
      <c r="C45" s="16">
        <f>C32-C44</f>
        <v>-19137.140000000072</v>
      </c>
      <c r="D45" s="16"/>
      <c r="E45" s="13"/>
      <c r="F45" s="13"/>
    </row>
    <row r="46" spans="1:6" x14ac:dyDescent="0.25">
      <c r="A46" s="32" t="s">
        <v>34</v>
      </c>
      <c r="B46" s="32"/>
      <c r="C46" s="32"/>
      <c r="D46" s="32"/>
      <c r="E46" s="36"/>
      <c r="F46" s="35"/>
    </row>
    <row r="47" spans="1:6" x14ac:dyDescent="0.25">
      <c r="A47" s="32"/>
      <c r="B47" s="32"/>
      <c r="C47" s="32"/>
      <c r="D47" s="32"/>
      <c r="E47" s="35"/>
      <c r="F47" s="35"/>
    </row>
    <row r="48" spans="1:6" x14ac:dyDescent="0.25">
      <c r="A48" s="14"/>
      <c r="B48" s="14" t="s">
        <v>35</v>
      </c>
      <c r="C48" s="14"/>
      <c r="D48" s="14"/>
    </row>
    <row r="49" spans="1:4" ht="15" customHeight="1" x14ac:dyDescent="0.25">
      <c r="A49" s="5" t="s">
        <v>21</v>
      </c>
      <c r="B49" s="14" t="s">
        <v>49</v>
      </c>
      <c r="C49" s="3"/>
      <c r="D49" s="3"/>
    </row>
    <row r="50" spans="1:4" x14ac:dyDescent="0.25">
      <c r="A50" s="6" t="s">
        <v>22</v>
      </c>
      <c r="B50" s="41">
        <v>300000</v>
      </c>
      <c r="C50" s="3"/>
      <c r="D50" s="3"/>
    </row>
    <row r="51" spans="1:4" ht="34.5" customHeight="1" x14ac:dyDescent="0.25">
      <c r="A51" s="6" t="s">
        <v>48</v>
      </c>
      <c r="B51" s="41">
        <v>588900</v>
      </c>
      <c r="C51" s="3"/>
      <c r="D51" s="3"/>
    </row>
    <row r="52" spans="1:4" x14ac:dyDescent="0.25">
      <c r="A52" s="6" t="s">
        <v>36</v>
      </c>
      <c r="B52" s="41">
        <v>0</v>
      </c>
      <c r="C52" s="3"/>
      <c r="D52" s="3"/>
    </row>
    <row r="53" spans="1:4" x14ac:dyDescent="0.25">
      <c r="A53" s="5" t="s">
        <v>23</v>
      </c>
      <c r="B53" s="41">
        <f>SUM(B50:B52)</f>
        <v>888900</v>
      </c>
      <c r="C53" s="3"/>
      <c r="D53" s="3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2018-03-06T06:46:42Z</cp:lastPrinted>
  <dcterms:created xsi:type="dcterms:W3CDTF">2014-09-16T05:33:49Z</dcterms:created>
  <dcterms:modified xsi:type="dcterms:W3CDTF">2018-03-13T14:17:56Z</dcterms:modified>
</cp:coreProperties>
</file>